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filterPrivacy="1"/>
  <xr:revisionPtr revIDLastSave="0" documentId="10_ncr:100000_{D8F3AD44-5252-452F-A2EE-E40F88E2CF43}" xr6:coauthVersionLast="31" xr6:coauthVersionMax="31" xr10:uidLastSave="{00000000-0000-0000-0000-000000000000}"/>
  <bookViews>
    <workbookView xWindow="0" yWindow="0" windowWidth="22260" windowHeight="12648" xr2:uid="{00000000-000D-0000-FFFF-FFFF00000000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60" i="1" l="1"/>
  <c r="Z60" i="1"/>
  <c r="W60" i="1"/>
  <c r="T60" i="1"/>
  <c r="Z55" i="1"/>
  <c r="W55" i="1"/>
  <c r="T55" i="1"/>
  <c r="Z54" i="1"/>
  <c r="W54" i="1"/>
  <c r="T54" i="1"/>
  <c r="Z53" i="1"/>
  <c r="W53" i="1"/>
  <c r="T53" i="1"/>
  <c r="Z52" i="1"/>
  <c r="W52" i="1"/>
  <c r="T52" i="1"/>
  <c r="O60" i="1" l="1"/>
  <c r="L60" i="1"/>
  <c r="I60" i="1"/>
  <c r="F60" i="1"/>
  <c r="L55" i="1"/>
  <c r="I55" i="1"/>
  <c r="F55" i="1"/>
  <c r="L54" i="1"/>
  <c r="I54" i="1"/>
  <c r="F54" i="1"/>
  <c r="L53" i="1"/>
  <c r="I53" i="1"/>
  <c r="F53" i="1"/>
  <c r="L52" i="1"/>
  <c r="I52" i="1"/>
  <c r="F52" i="1"/>
  <c r="F45" i="1"/>
  <c r="I45" i="1"/>
  <c r="L45" i="1"/>
  <c r="O45" i="1"/>
  <c r="L38" i="1"/>
  <c r="L39" i="1"/>
  <c r="L40" i="1"/>
  <c r="L37" i="1"/>
  <c r="I38" i="1"/>
  <c r="I39" i="1"/>
  <c r="I40" i="1"/>
  <c r="I37" i="1"/>
  <c r="F38" i="1"/>
  <c r="F39" i="1"/>
  <c r="F40" i="1"/>
  <c r="F37" i="1"/>
  <c r="D31" i="1" l="1"/>
  <c r="E31" i="1" s="1"/>
  <c r="F31" i="1" s="1"/>
  <c r="G31" i="1" s="1"/>
  <c r="H31" i="1" s="1"/>
  <c r="I31" i="1" s="1"/>
  <c r="J31" i="1" s="1"/>
  <c r="K31" i="1" s="1"/>
  <c r="L31" i="1" s="1"/>
  <c r="M31" i="1" s="1"/>
  <c r="N31" i="1" s="1"/>
  <c r="O31" i="1" s="1"/>
  <c r="P31" i="1" s="1"/>
  <c r="Q31" i="1" s="1"/>
  <c r="R31" i="1" s="1"/>
  <c r="S31" i="1" s="1"/>
  <c r="T31" i="1" s="1"/>
  <c r="U31" i="1" s="1"/>
  <c r="V31" i="1" s="1"/>
  <c r="W31" i="1" s="1"/>
  <c r="X31" i="1" s="1"/>
  <c r="Y31" i="1" s="1"/>
  <c r="Z31" i="1" s="1"/>
  <c r="D24" i="1"/>
  <c r="E24" i="1" s="1"/>
  <c r="F24" i="1" s="1"/>
  <c r="G24" i="1" s="1"/>
  <c r="H24" i="1" s="1"/>
  <c r="I24" i="1" s="1"/>
  <c r="J24" i="1" s="1"/>
  <c r="K24" i="1" s="1"/>
  <c r="L24" i="1" s="1"/>
  <c r="M24" i="1" s="1"/>
  <c r="D15" i="1"/>
  <c r="E15" i="1" s="1"/>
  <c r="F15" i="1" s="1"/>
  <c r="G15" i="1" s="1"/>
  <c r="H15" i="1" s="1"/>
  <c r="I15" i="1" s="1"/>
  <c r="J15" i="1" s="1"/>
  <c r="K15" i="1" s="1"/>
  <c r="L15" i="1" s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Y15" i="1" s="1"/>
  <c r="Z15" i="1" s="1"/>
  <c r="D8" i="1"/>
  <c r="E8" i="1" s="1"/>
  <c r="F8" i="1" s="1"/>
  <c r="G8" i="1" s="1"/>
  <c r="H8" i="1" s="1"/>
  <c r="I8" i="1" s="1"/>
  <c r="J8" i="1" s="1"/>
  <c r="K8" i="1" s="1"/>
  <c r="L8" i="1" s="1"/>
  <c r="M8" i="1" s="1"/>
</calcChain>
</file>

<file path=xl/sharedStrings.xml><?xml version="1.0" encoding="utf-8"?>
<sst xmlns="http://schemas.openxmlformats.org/spreadsheetml/2006/main" count="122" uniqueCount="29">
  <si>
    <t>NMOS</t>
  </si>
  <si>
    <t>unit:mA</t>
  </si>
  <si>
    <t>PMOS</t>
  </si>
  <si>
    <t>Vgs = 2V</t>
  </si>
  <si>
    <t>Vgs = 3V</t>
  </si>
  <si>
    <t>Vgs = 4V</t>
  </si>
  <si>
    <t>Vgs = 5V</t>
  </si>
  <si>
    <t>Vds = 3.3</t>
  </si>
  <si>
    <t>Vsg = 2V</t>
  </si>
  <si>
    <t>Vsg = 3V</t>
  </si>
  <si>
    <t>Vsg = 4V</t>
  </si>
  <si>
    <t>Vsg = 5V</t>
  </si>
  <si>
    <t>Vsd = 3.3</t>
  </si>
  <si>
    <t>measure</t>
  </si>
  <si>
    <t>hspice</t>
  </si>
  <si>
    <t>Vds = 4.5V</t>
  </si>
  <si>
    <t>Vds = 3V</t>
  </si>
  <si>
    <t>Vds = 1.5V</t>
  </si>
  <si>
    <t>error (%)</t>
  </si>
  <si>
    <t>Vgs = 3.3V</t>
  </si>
  <si>
    <t>Vgs = 1.5V</t>
  </si>
  <si>
    <t>Vgs = 2.5V</t>
  </si>
  <si>
    <t>Vsd = 1.5V</t>
  </si>
  <si>
    <t>Vsd = 3V</t>
  </si>
  <si>
    <t>Vsd = 4.5V</t>
  </si>
  <si>
    <t>Vsg = 1.5V</t>
  </si>
  <si>
    <t>Vsg = 2.5V</t>
  </si>
  <si>
    <t>|hspice|</t>
  </si>
  <si>
    <t>在Vsg加R=250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</si>
</sst>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1" fontId="0" fillId="0" borderId="0" xfId="0" applyNumberFormat="1"/>
    <xf numFmtId="0" fontId="0" fillId="0" borderId="0" xfId="0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/>
              <a:t>NMOS</a:t>
            </a:r>
            <a:endParaRPr lang="zh-TW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Hoja1!$B$9</c:f>
              <c:strCache>
                <c:ptCount val="1"/>
                <c:pt idx="0">
                  <c:v>Vgs = 2V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Hoja1!$C$8:$M$8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</c:numCache>
            </c:numRef>
          </c:cat>
          <c:val>
            <c:numRef>
              <c:f>Hoja1!$C$9:$M$9</c:f>
              <c:numCache>
                <c:formatCode>General</c:formatCode>
                <c:ptCount val="11"/>
                <c:pt idx="0" formatCode="0.00E+00">
                  <c:v>1.8E-3</c:v>
                </c:pt>
                <c:pt idx="1">
                  <c:v>0.20599999999999999</c:v>
                </c:pt>
                <c:pt idx="2">
                  <c:v>0.23499999999999999</c:v>
                </c:pt>
                <c:pt idx="3">
                  <c:v>0.2389</c:v>
                </c:pt>
                <c:pt idx="4">
                  <c:v>0.2344</c:v>
                </c:pt>
                <c:pt idx="5">
                  <c:v>0.24060000000000001</c:v>
                </c:pt>
                <c:pt idx="6">
                  <c:v>0.24149999999999999</c:v>
                </c:pt>
                <c:pt idx="7">
                  <c:v>0.24229999999999999</c:v>
                </c:pt>
                <c:pt idx="8">
                  <c:v>0.24310000000000001</c:v>
                </c:pt>
                <c:pt idx="9">
                  <c:v>0.24379999999999999</c:v>
                </c:pt>
                <c:pt idx="10">
                  <c:v>0.2445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E1-4DF6-8B8F-082157BB2CDD}"/>
            </c:ext>
          </c:extLst>
        </c:ser>
        <c:ser>
          <c:idx val="1"/>
          <c:order val="1"/>
          <c:tx>
            <c:strRef>
              <c:f>Hoja1!$B$10</c:f>
              <c:strCache>
                <c:ptCount val="1"/>
                <c:pt idx="0">
                  <c:v>Vgs = 3V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Hoja1!$C$8:$M$8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</c:numCache>
            </c:numRef>
          </c:cat>
          <c:val>
            <c:numRef>
              <c:f>Hoja1!$C$10:$M$10</c:f>
              <c:numCache>
                <c:formatCode>General</c:formatCode>
                <c:ptCount val="11"/>
                <c:pt idx="0" formatCode="0.00E+00">
                  <c:v>2.5999999999999999E-3</c:v>
                </c:pt>
                <c:pt idx="1">
                  <c:v>0.35310000000000002</c:v>
                </c:pt>
                <c:pt idx="2">
                  <c:v>1.302</c:v>
                </c:pt>
                <c:pt idx="3">
                  <c:v>1.4074</c:v>
                </c:pt>
                <c:pt idx="4">
                  <c:v>1.4266000000000001</c:v>
                </c:pt>
                <c:pt idx="5">
                  <c:v>1.4363999999999999</c:v>
                </c:pt>
                <c:pt idx="6">
                  <c:v>1.4437</c:v>
                </c:pt>
                <c:pt idx="7">
                  <c:v>1.4495</c:v>
                </c:pt>
                <c:pt idx="8">
                  <c:v>1.4539</c:v>
                </c:pt>
                <c:pt idx="9">
                  <c:v>1.4582999999999999</c:v>
                </c:pt>
                <c:pt idx="10">
                  <c:v>1.4661999999999999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E1-4DF6-8B8F-082157BB2CDD}"/>
            </c:ext>
          </c:extLst>
        </c:ser>
        <c:ser>
          <c:idx val="2"/>
          <c:order val="2"/>
          <c:tx>
            <c:strRef>
              <c:f>Hoja1!$B$11</c:f>
              <c:strCache>
                <c:ptCount val="1"/>
                <c:pt idx="0">
                  <c:v>Vgs = 4V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Hoja1!$C$8:$M$8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</c:numCache>
            </c:numRef>
          </c:cat>
          <c:val>
            <c:numRef>
              <c:f>Hoja1!$C$11:$M$11</c:f>
              <c:numCache>
                <c:formatCode>General</c:formatCode>
                <c:ptCount val="11"/>
                <c:pt idx="0" formatCode="0.00E+00">
                  <c:v>2.7799999999999999E-3</c:v>
                </c:pt>
                <c:pt idx="1">
                  <c:v>0.38990000000000002</c:v>
                </c:pt>
                <c:pt idx="2">
                  <c:v>2.173</c:v>
                </c:pt>
                <c:pt idx="3">
                  <c:v>2.8746999999999998</c:v>
                </c:pt>
                <c:pt idx="4">
                  <c:v>3.2170000000000001</c:v>
                </c:pt>
                <c:pt idx="5">
                  <c:v>3.32</c:v>
                </c:pt>
                <c:pt idx="6">
                  <c:v>3.3549000000000002</c:v>
                </c:pt>
                <c:pt idx="7">
                  <c:v>3.3752</c:v>
                </c:pt>
                <c:pt idx="8">
                  <c:v>3.3896000000000002</c:v>
                </c:pt>
                <c:pt idx="9">
                  <c:v>3.4011999999999998</c:v>
                </c:pt>
                <c:pt idx="10">
                  <c:v>3.4119999999999999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E1-4DF6-8B8F-082157BB2CDD}"/>
            </c:ext>
          </c:extLst>
        </c:ser>
        <c:ser>
          <c:idx val="3"/>
          <c:order val="3"/>
          <c:tx>
            <c:strRef>
              <c:f>Hoja1!$B$12</c:f>
              <c:strCache>
                <c:ptCount val="1"/>
                <c:pt idx="0">
                  <c:v>Vgs = 5V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Hoja1!$C$8:$M$8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</c:numCache>
            </c:numRef>
          </c:cat>
          <c:val>
            <c:numRef>
              <c:f>Hoja1!$C$12:$M$12</c:f>
              <c:numCache>
                <c:formatCode>General</c:formatCode>
                <c:ptCount val="11"/>
                <c:pt idx="0" formatCode="0.00E+00">
                  <c:v>2.9499999999999999E-3</c:v>
                </c:pt>
                <c:pt idx="1">
                  <c:v>1.4472</c:v>
                </c:pt>
                <c:pt idx="2">
                  <c:v>2.7262</c:v>
                </c:pt>
                <c:pt idx="3">
                  <c:v>3.8573</c:v>
                </c:pt>
                <c:pt idx="4">
                  <c:v>4.7356999999999996</c:v>
                </c:pt>
                <c:pt idx="5">
                  <c:v>5.6929999999999996</c:v>
                </c:pt>
                <c:pt idx="6">
                  <c:v>5.8129999999999997</c:v>
                </c:pt>
                <c:pt idx="7">
                  <c:v>5.8639999999999999</c:v>
                </c:pt>
                <c:pt idx="8">
                  <c:v>5.8979999999999997</c:v>
                </c:pt>
                <c:pt idx="9">
                  <c:v>5.9089999999999998</c:v>
                </c:pt>
                <c:pt idx="10">
                  <c:v>5.9240000000000004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5E1-4DF6-8B8F-082157BB2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0363328"/>
        <c:axId val="490363984"/>
      </c:lineChart>
      <c:catAx>
        <c:axId val="490363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Vds  unit:V</a:t>
                </a:r>
                <a:endParaRPr lang="zh-TW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363984"/>
        <c:crosses val="autoZero"/>
        <c:auto val="1"/>
        <c:lblAlgn val="ctr"/>
        <c:lblOffset val="100"/>
        <c:noMultiLvlLbl val="0"/>
      </c:catAx>
      <c:valAx>
        <c:axId val="49036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Ids  unit:mA</a:t>
                </a:r>
                <a:endParaRPr lang="zh-TW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363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/>
              <a:t>PMOS</a:t>
            </a:r>
            <a:endParaRPr lang="zh-TW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Hoja1!$B$25</c:f>
              <c:strCache>
                <c:ptCount val="1"/>
                <c:pt idx="0">
                  <c:v>Vsg = 2V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Hoja1!$C$24:$M$24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</c:numCache>
            </c:numRef>
          </c:cat>
          <c:val>
            <c:numRef>
              <c:f>Hoja1!$C$25:$M$25</c:f>
              <c:numCache>
                <c:formatCode>General</c:formatCode>
                <c:ptCount val="11"/>
                <c:pt idx="0" formatCode="0.00E+00">
                  <c:v>1.6199999999999999E-3</c:v>
                </c:pt>
                <c:pt idx="1">
                  <c:v>0.19059999999999999</c:v>
                </c:pt>
                <c:pt idx="2">
                  <c:v>0.28420000000000001</c:v>
                </c:pt>
                <c:pt idx="3">
                  <c:v>0.30930000000000002</c:v>
                </c:pt>
                <c:pt idx="4">
                  <c:v>0.32419999999999999</c:v>
                </c:pt>
                <c:pt idx="5">
                  <c:v>0.33729999999999999</c:v>
                </c:pt>
                <c:pt idx="6">
                  <c:v>0.3488</c:v>
                </c:pt>
                <c:pt idx="7">
                  <c:v>0.35949999999999999</c:v>
                </c:pt>
                <c:pt idx="8">
                  <c:v>0.36980000000000002</c:v>
                </c:pt>
                <c:pt idx="9">
                  <c:v>0.3795</c:v>
                </c:pt>
                <c:pt idx="10">
                  <c:v>0.38879999999999998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83-4795-B75A-9251E3C49497}"/>
            </c:ext>
          </c:extLst>
        </c:ser>
        <c:ser>
          <c:idx val="1"/>
          <c:order val="1"/>
          <c:tx>
            <c:strRef>
              <c:f>Hoja1!$B$26</c:f>
              <c:strCache>
                <c:ptCount val="1"/>
                <c:pt idx="0">
                  <c:v>Vsg = 3V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Hoja1!$C$24:$M$24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</c:numCache>
            </c:numRef>
          </c:cat>
          <c:val>
            <c:numRef>
              <c:f>Hoja1!$C$26:$M$26</c:f>
              <c:numCache>
                <c:formatCode>General</c:formatCode>
                <c:ptCount val="11"/>
                <c:pt idx="0" formatCode="0.00E+00">
                  <c:v>2.2699999999999999E-3</c:v>
                </c:pt>
                <c:pt idx="1">
                  <c:v>0.60699999999999998</c:v>
                </c:pt>
                <c:pt idx="2">
                  <c:v>1.0407999999999999</c:v>
                </c:pt>
                <c:pt idx="3">
                  <c:v>1.3071999999999999</c:v>
                </c:pt>
                <c:pt idx="4">
                  <c:v>1.4257</c:v>
                </c:pt>
                <c:pt idx="5">
                  <c:v>1.4903999999999999</c:v>
                </c:pt>
                <c:pt idx="6">
                  <c:v>1.5398000000000001</c:v>
                </c:pt>
                <c:pt idx="7">
                  <c:v>1.5824</c:v>
                </c:pt>
                <c:pt idx="8">
                  <c:v>1.6216999999999999</c:v>
                </c:pt>
                <c:pt idx="9">
                  <c:v>1.6583000000000001</c:v>
                </c:pt>
                <c:pt idx="10">
                  <c:v>1.6930000000000001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83-4795-B75A-9251E3C49497}"/>
            </c:ext>
          </c:extLst>
        </c:ser>
        <c:ser>
          <c:idx val="2"/>
          <c:order val="2"/>
          <c:tx>
            <c:strRef>
              <c:f>Hoja1!$B$27</c:f>
              <c:strCache>
                <c:ptCount val="1"/>
                <c:pt idx="0">
                  <c:v>Vsg = 4V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Hoja1!$C$24:$M$24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</c:numCache>
            </c:numRef>
          </c:cat>
          <c:val>
            <c:numRef>
              <c:f>Hoja1!$C$27:$M$27</c:f>
              <c:numCache>
                <c:formatCode>General</c:formatCode>
                <c:ptCount val="11"/>
                <c:pt idx="0" formatCode="0.00E+00">
                  <c:v>2.5500000000000002E-3</c:v>
                </c:pt>
                <c:pt idx="1">
                  <c:v>0.34300000000000003</c:v>
                </c:pt>
                <c:pt idx="2">
                  <c:v>1.5660000000000001</c:v>
                </c:pt>
                <c:pt idx="3">
                  <c:v>2.1756000000000002</c:v>
                </c:pt>
                <c:pt idx="4">
                  <c:v>2.6303000000000001</c:v>
                </c:pt>
                <c:pt idx="5">
                  <c:v>2.9512</c:v>
                </c:pt>
                <c:pt idx="6">
                  <c:v>3.1444000000000001</c:v>
                </c:pt>
                <c:pt idx="7">
                  <c:v>3.2625999999999999</c:v>
                </c:pt>
                <c:pt idx="8">
                  <c:v>3.3532999999999999</c:v>
                </c:pt>
                <c:pt idx="9">
                  <c:v>3.4314</c:v>
                </c:pt>
                <c:pt idx="10">
                  <c:v>3.5009000000000001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83-4795-B75A-9251E3C49497}"/>
            </c:ext>
          </c:extLst>
        </c:ser>
        <c:ser>
          <c:idx val="3"/>
          <c:order val="3"/>
          <c:tx>
            <c:strRef>
              <c:f>Hoja1!$B$28</c:f>
              <c:strCache>
                <c:ptCount val="1"/>
                <c:pt idx="0">
                  <c:v>Vsg = 5V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Hoja1!$C$24:$M$24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</c:numCache>
            </c:numRef>
          </c:cat>
          <c:val>
            <c:numRef>
              <c:f>Hoja1!$C$28:$M$28</c:f>
              <c:numCache>
                <c:formatCode>General</c:formatCode>
                <c:ptCount val="11"/>
                <c:pt idx="0" formatCode="0.00E+00">
                  <c:v>2.7100000000000002E-3</c:v>
                </c:pt>
                <c:pt idx="1">
                  <c:v>1.026</c:v>
                </c:pt>
                <c:pt idx="2">
                  <c:v>1.9503999999999999</c:v>
                </c:pt>
                <c:pt idx="3">
                  <c:v>2.8035999999999999</c:v>
                </c:pt>
                <c:pt idx="4">
                  <c:v>3.5308999999999999</c:v>
                </c:pt>
                <c:pt idx="5">
                  <c:v>4.1681999999999997</c:v>
                </c:pt>
                <c:pt idx="6">
                  <c:v>5.0199999999999996</c:v>
                </c:pt>
                <c:pt idx="7">
                  <c:v>5.31</c:v>
                </c:pt>
                <c:pt idx="8">
                  <c:v>5.5019999999999998</c:v>
                </c:pt>
                <c:pt idx="9">
                  <c:v>5.6449999999999996</c:v>
                </c:pt>
                <c:pt idx="10">
                  <c:v>5.7679999999999998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83-4795-B75A-9251E3C49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0362672"/>
        <c:axId val="490364312"/>
      </c:lineChart>
      <c:catAx>
        <c:axId val="4903626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Vsd   unit:V</a:t>
                </a:r>
                <a:endParaRPr lang="zh-TW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364312"/>
        <c:crosses val="autoZero"/>
        <c:auto val="1"/>
        <c:lblAlgn val="ctr"/>
        <c:lblOffset val="100"/>
        <c:noMultiLvlLbl val="0"/>
      </c:catAx>
      <c:valAx>
        <c:axId val="490364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Isd</a:t>
                </a:r>
                <a:r>
                  <a:rPr lang="en-US" altLang="zh-TW" sz="1000" b="0" i="0" u="none" strike="noStrike" baseline="0">
                    <a:effectLst/>
                  </a:rPr>
                  <a:t>  </a:t>
                </a:r>
                <a:r>
                  <a:rPr lang="en-US" sz="1000" b="0" i="0" u="none" strike="noStrike" baseline="0">
                    <a:effectLst/>
                  </a:rPr>
                  <a:t>unit:mA</a:t>
                </a:r>
                <a:endParaRPr lang="zh-TW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362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/>
              <a:t>NMOS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Hoja1!$B$16</c:f>
              <c:strCache>
                <c:ptCount val="1"/>
                <c:pt idx="0">
                  <c:v>Vds = 3.3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Hoja1!$C$15:$Z$15</c:f>
              <c:numCache>
                <c:formatCode>0.00E+00</c:formatCode>
                <c:ptCount val="24"/>
                <c:pt idx="0">
                  <c:v>1</c:v>
                </c:pt>
                <c:pt idx="1">
                  <c:v>1.1000000000000001</c:v>
                </c:pt>
                <c:pt idx="2">
                  <c:v>1.2000000000000002</c:v>
                </c:pt>
                <c:pt idx="3">
                  <c:v>1.3000000000000003</c:v>
                </c:pt>
                <c:pt idx="4">
                  <c:v>1.4000000000000004</c:v>
                </c:pt>
                <c:pt idx="5">
                  <c:v>1.5000000000000004</c:v>
                </c:pt>
                <c:pt idx="6">
                  <c:v>1.6000000000000005</c:v>
                </c:pt>
                <c:pt idx="7">
                  <c:v>1.7000000000000006</c:v>
                </c:pt>
                <c:pt idx="8">
                  <c:v>1.8000000000000007</c:v>
                </c:pt>
                <c:pt idx="9">
                  <c:v>1.9000000000000008</c:v>
                </c:pt>
                <c:pt idx="10">
                  <c:v>2.0000000000000009</c:v>
                </c:pt>
                <c:pt idx="11">
                  <c:v>2.100000000000001</c:v>
                </c:pt>
                <c:pt idx="12">
                  <c:v>2.2000000000000011</c:v>
                </c:pt>
                <c:pt idx="13">
                  <c:v>2.3000000000000012</c:v>
                </c:pt>
                <c:pt idx="14">
                  <c:v>2.4000000000000012</c:v>
                </c:pt>
                <c:pt idx="15">
                  <c:v>2.5000000000000013</c:v>
                </c:pt>
                <c:pt idx="16">
                  <c:v>2.6000000000000014</c:v>
                </c:pt>
                <c:pt idx="17">
                  <c:v>2.7000000000000015</c:v>
                </c:pt>
                <c:pt idx="18">
                  <c:v>2.8000000000000016</c:v>
                </c:pt>
                <c:pt idx="19">
                  <c:v>2.9000000000000017</c:v>
                </c:pt>
                <c:pt idx="20">
                  <c:v>3.0000000000000018</c:v>
                </c:pt>
                <c:pt idx="21">
                  <c:v>3.1000000000000019</c:v>
                </c:pt>
                <c:pt idx="22">
                  <c:v>3.200000000000002</c:v>
                </c:pt>
                <c:pt idx="23">
                  <c:v>3.300000000000002</c:v>
                </c:pt>
              </c:numCache>
            </c:numRef>
          </c:cat>
          <c:val>
            <c:numRef>
              <c:f>Hoja1!$C$16:$Z$16</c:f>
              <c:numCache>
                <c:formatCode>0.00E+00</c:formatCode>
                <c:ptCount val="24"/>
                <c:pt idx="0">
                  <c:v>2.0000000000000002E-5</c:v>
                </c:pt>
                <c:pt idx="1">
                  <c:v>6.0000000000000002E-5</c:v>
                </c:pt>
                <c:pt idx="2">
                  <c:v>3.2000000000000003E-4</c:v>
                </c:pt>
                <c:pt idx="3">
                  <c:v>1.8E-3</c:v>
                </c:pt>
                <c:pt idx="4">
                  <c:v>6.7400000000000003E-3</c:v>
                </c:pt>
                <c:pt idx="5">
                  <c:v>1.9060000000000001E-2</c:v>
                </c:pt>
                <c:pt idx="6">
                  <c:v>4.2250000000000003E-2</c:v>
                </c:pt>
                <c:pt idx="7">
                  <c:v>7.4910000000000004E-2</c:v>
                </c:pt>
                <c:pt idx="8">
                  <c:v>0.115</c:v>
                </c:pt>
                <c:pt idx="9">
                  <c:v>0.17799999999999999</c:v>
                </c:pt>
                <c:pt idx="10">
                  <c:v>0.24199999999999999</c:v>
                </c:pt>
                <c:pt idx="11">
                  <c:v>0.318</c:v>
                </c:pt>
                <c:pt idx="12">
                  <c:v>0.40699999999999997</c:v>
                </c:pt>
                <c:pt idx="13" formatCode="General">
                  <c:v>0.497</c:v>
                </c:pt>
                <c:pt idx="14" formatCode="General">
                  <c:v>0.60699999999999998</c:v>
                </c:pt>
                <c:pt idx="15" formatCode="General">
                  <c:v>0.73099999999999998</c:v>
                </c:pt>
                <c:pt idx="16" formatCode="General">
                  <c:v>0.85299999999999998</c:v>
                </c:pt>
                <c:pt idx="17" formatCode="General">
                  <c:v>0.98099999999999998</c:v>
                </c:pt>
                <c:pt idx="18" formatCode="General">
                  <c:v>1.1319999999999999</c:v>
                </c:pt>
                <c:pt idx="19" formatCode="General">
                  <c:v>1.276</c:v>
                </c:pt>
                <c:pt idx="20" formatCode="General">
                  <c:v>1.4470000000000001</c:v>
                </c:pt>
                <c:pt idx="21" formatCode="General">
                  <c:v>1.605</c:v>
                </c:pt>
                <c:pt idx="22" formatCode="General">
                  <c:v>1.7769999999999999</c:v>
                </c:pt>
                <c:pt idx="23" formatCode="General">
                  <c:v>1.9650000000000001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00-447C-9857-ECA57FA48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smooth val="0"/>
        <c:axId val="487915696"/>
        <c:axId val="487916024"/>
      </c:lineChart>
      <c:catAx>
        <c:axId val="4879156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Vgs</a:t>
                </a:r>
                <a:r>
                  <a:rPr lang="en-US" altLang="zh-TW" baseline="0"/>
                  <a:t>  unit:V</a:t>
                </a:r>
                <a:endParaRPr lang="zh-TW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916024"/>
        <c:crosses val="autoZero"/>
        <c:auto val="1"/>
        <c:lblAlgn val="ctr"/>
        <c:lblOffset val="100"/>
        <c:noMultiLvlLbl val="0"/>
      </c:catAx>
      <c:valAx>
        <c:axId val="487916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Ids  unit</a:t>
                </a:r>
                <a:r>
                  <a:rPr lang="en-US" altLang="zh-TW" baseline="0"/>
                  <a:t>:mA</a:t>
                </a:r>
                <a:endParaRPr lang="zh-TW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915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/>
              <a:t>PMOS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Hoja1!$B$32</c:f>
              <c:strCache>
                <c:ptCount val="1"/>
                <c:pt idx="0">
                  <c:v>Vsd = 3.3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Hoja1!$C$31:$Z$31</c:f>
              <c:numCache>
                <c:formatCode>0.00E+00</c:formatCode>
                <c:ptCount val="24"/>
                <c:pt idx="0">
                  <c:v>1</c:v>
                </c:pt>
                <c:pt idx="1">
                  <c:v>1.1000000000000001</c:v>
                </c:pt>
                <c:pt idx="2">
                  <c:v>1.2000000000000002</c:v>
                </c:pt>
                <c:pt idx="3">
                  <c:v>1.3000000000000003</c:v>
                </c:pt>
                <c:pt idx="4">
                  <c:v>1.4000000000000004</c:v>
                </c:pt>
                <c:pt idx="5">
                  <c:v>1.5000000000000004</c:v>
                </c:pt>
                <c:pt idx="6">
                  <c:v>1.6000000000000005</c:v>
                </c:pt>
                <c:pt idx="7">
                  <c:v>1.7000000000000006</c:v>
                </c:pt>
                <c:pt idx="8">
                  <c:v>1.8000000000000007</c:v>
                </c:pt>
                <c:pt idx="9">
                  <c:v>1.9000000000000008</c:v>
                </c:pt>
                <c:pt idx="10">
                  <c:v>2.0000000000000009</c:v>
                </c:pt>
                <c:pt idx="11">
                  <c:v>2.100000000000001</c:v>
                </c:pt>
                <c:pt idx="12">
                  <c:v>2.2000000000000011</c:v>
                </c:pt>
                <c:pt idx="13">
                  <c:v>2.3000000000000012</c:v>
                </c:pt>
                <c:pt idx="14">
                  <c:v>2.4000000000000012</c:v>
                </c:pt>
                <c:pt idx="15">
                  <c:v>2.5000000000000013</c:v>
                </c:pt>
                <c:pt idx="16">
                  <c:v>2.6000000000000014</c:v>
                </c:pt>
                <c:pt idx="17">
                  <c:v>2.7000000000000015</c:v>
                </c:pt>
                <c:pt idx="18">
                  <c:v>2.8000000000000016</c:v>
                </c:pt>
                <c:pt idx="19">
                  <c:v>2.9000000000000017</c:v>
                </c:pt>
                <c:pt idx="20">
                  <c:v>3.0000000000000018</c:v>
                </c:pt>
                <c:pt idx="21">
                  <c:v>3.1000000000000019</c:v>
                </c:pt>
                <c:pt idx="22">
                  <c:v>3.200000000000002</c:v>
                </c:pt>
                <c:pt idx="23">
                  <c:v>3.300000000000002</c:v>
                </c:pt>
              </c:numCache>
            </c:numRef>
          </c:cat>
          <c:val>
            <c:numRef>
              <c:f>Hoja1!$C$32:$Z$32</c:f>
              <c:numCache>
                <c:formatCode>0.00E+00</c:formatCode>
                <c:ptCount val="24"/>
                <c:pt idx="0">
                  <c:v>1.0000000000000001E-5</c:v>
                </c:pt>
                <c:pt idx="1">
                  <c:v>1.2999999999999999E-4</c:v>
                </c:pt>
                <c:pt idx="2">
                  <c:v>1.24E-3</c:v>
                </c:pt>
                <c:pt idx="3">
                  <c:v>8.6199999999999992E-3</c:v>
                </c:pt>
                <c:pt idx="4">
                  <c:v>2.554E-2</c:v>
                </c:pt>
                <c:pt idx="5">
                  <c:v>5.4699999999999999E-2</c:v>
                </c:pt>
                <c:pt idx="6">
                  <c:v>9.6799999999999997E-2</c:v>
                </c:pt>
                <c:pt idx="7">
                  <c:v>0.14699999999999999</c:v>
                </c:pt>
                <c:pt idx="8">
                  <c:v>0.20200000000000001</c:v>
                </c:pt>
                <c:pt idx="9">
                  <c:v>0.28000000000000003</c:v>
                </c:pt>
                <c:pt idx="10">
                  <c:v>0.35499999999999998</c:v>
                </c:pt>
                <c:pt idx="11">
                  <c:v>0.439</c:v>
                </c:pt>
                <c:pt idx="12" formatCode="General">
                  <c:v>0.54800000000000004</c:v>
                </c:pt>
                <c:pt idx="13" formatCode="General">
                  <c:v>0.64500000000000002</c:v>
                </c:pt>
                <c:pt idx="14" formatCode="General">
                  <c:v>0.75800000000000001</c:v>
                </c:pt>
                <c:pt idx="15" formatCode="General">
                  <c:v>0.88300000000000001</c:v>
                </c:pt>
                <c:pt idx="16" formatCode="General">
                  <c:v>1.004</c:v>
                </c:pt>
                <c:pt idx="17" formatCode="General">
                  <c:v>1.1279999999999999</c:v>
                </c:pt>
                <c:pt idx="18" formatCode="General">
                  <c:v>1.2729999999999999</c:v>
                </c:pt>
                <c:pt idx="19" formatCode="General">
                  <c:v>1.4079999999999999</c:v>
                </c:pt>
                <c:pt idx="20" formatCode="General">
                  <c:v>1.5669999999999999</c:v>
                </c:pt>
                <c:pt idx="21" formatCode="General">
                  <c:v>1.7110000000000001</c:v>
                </c:pt>
                <c:pt idx="22" formatCode="General">
                  <c:v>1.8640000000000001</c:v>
                </c:pt>
                <c:pt idx="23" formatCode="General">
                  <c:v>2.028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2D-4495-94B0-E04F56303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smooth val="0"/>
        <c:axId val="490632120"/>
        <c:axId val="490634744"/>
      </c:lineChart>
      <c:catAx>
        <c:axId val="490632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Vsg</a:t>
                </a:r>
                <a:r>
                  <a:rPr lang="en-US" altLang="zh-TW" baseline="0"/>
                  <a:t>  unit:V</a:t>
                </a:r>
                <a:endParaRPr lang="zh-TW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634744"/>
        <c:crosses val="autoZero"/>
        <c:auto val="1"/>
        <c:lblAlgn val="ctr"/>
        <c:lblOffset val="100"/>
        <c:noMultiLvlLbl val="0"/>
      </c:catAx>
      <c:valAx>
        <c:axId val="490634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Isd  unit</a:t>
                </a:r>
                <a:r>
                  <a:rPr lang="en-US" altLang="zh-TW" baseline="0"/>
                  <a:t>:mA</a:t>
                </a:r>
                <a:endParaRPr lang="zh-TW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632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108470</xdr:colOff>
      <xdr:row>2</xdr:row>
      <xdr:rowOff>107576</xdr:rowOff>
    </xdr:from>
    <xdr:to>
      <xdr:col>38</xdr:col>
      <xdr:colOff>89644</xdr:colOff>
      <xdr:row>23</xdr:row>
      <xdr:rowOff>161363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422EA84E-5E0E-491D-BB3D-2549D7767C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348278</xdr:colOff>
      <xdr:row>31</xdr:row>
      <xdr:rowOff>34513</xdr:rowOff>
    </xdr:from>
    <xdr:to>
      <xdr:col>37</xdr:col>
      <xdr:colOff>233082</xdr:colOff>
      <xdr:row>50</xdr:row>
      <xdr:rowOff>44822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28AF0386-E7A6-4444-BEB6-29852645F7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479611</xdr:colOff>
      <xdr:row>2</xdr:row>
      <xdr:rowOff>138953</xdr:rowOff>
    </xdr:from>
    <xdr:to>
      <xdr:col>49</xdr:col>
      <xdr:colOff>233083</xdr:colOff>
      <xdr:row>23</xdr:row>
      <xdr:rowOff>161364</xdr:rowOff>
    </xdr:to>
    <xdr:graphicFrame macro="">
      <xdr:nvGraphicFramePr>
        <xdr:cNvPr id="7" name="圖表 6">
          <a:extLst>
            <a:ext uri="{FF2B5EF4-FFF2-40B4-BE49-F238E27FC236}">
              <a16:creationId xmlns:a16="http://schemas.microsoft.com/office/drawing/2014/main" id="{49D1A99A-AB8A-4FA9-A16E-C3958FAA98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174811</xdr:colOff>
      <xdr:row>31</xdr:row>
      <xdr:rowOff>58268</xdr:rowOff>
    </xdr:from>
    <xdr:to>
      <xdr:col>48</xdr:col>
      <xdr:colOff>466164</xdr:colOff>
      <xdr:row>49</xdr:row>
      <xdr:rowOff>152399</xdr:rowOff>
    </xdr:to>
    <xdr:graphicFrame macro="">
      <xdr:nvGraphicFramePr>
        <xdr:cNvPr id="8" name="圖表 7">
          <a:extLst>
            <a:ext uri="{FF2B5EF4-FFF2-40B4-BE49-F238E27FC236}">
              <a16:creationId xmlns:a16="http://schemas.microsoft.com/office/drawing/2014/main" id="{286DF73C-C45D-43BD-BDD2-1369061D9E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AC60"/>
  <sheetViews>
    <sheetView tabSelected="1" topLeftCell="B31" zoomScale="85" zoomScaleNormal="85" workbookViewId="0">
      <selection activeCell="P48" sqref="P48"/>
    </sheetView>
  </sheetViews>
  <sheetFormatPr defaultRowHeight="14.4" x14ac:dyDescent="0.3"/>
  <cols>
    <col min="2" max="2" width="8.88671875" customWidth="1"/>
    <col min="3" max="3" width="11" customWidth="1"/>
  </cols>
  <sheetData>
    <row r="6" spans="2:26" x14ac:dyDescent="0.3">
      <c r="B6" t="s">
        <v>0</v>
      </c>
    </row>
    <row r="7" spans="2:26" x14ac:dyDescent="0.3">
      <c r="C7" t="s">
        <v>1</v>
      </c>
    </row>
    <row r="8" spans="2:26" x14ac:dyDescent="0.3">
      <c r="C8">
        <v>0</v>
      </c>
      <c r="D8">
        <f>C8+0.5</f>
        <v>0.5</v>
      </c>
      <c r="E8">
        <f t="shared" ref="E8:L8" si="0">D8+0.5</f>
        <v>1</v>
      </c>
      <c r="F8">
        <f t="shared" si="0"/>
        <v>1.5</v>
      </c>
      <c r="G8">
        <f t="shared" si="0"/>
        <v>2</v>
      </c>
      <c r="H8">
        <f t="shared" si="0"/>
        <v>2.5</v>
      </c>
      <c r="I8">
        <f t="shared" si="0"/>
        <v>3</v>
      </c>
      <c r="J8">
        <f t="shared" si="0"/>
        <v>3.5</v>
      </c>
      <c r="K8">
        <f>J8+0.5</f>
        <v>4</v>
      </c>
      <c r="L8">
        <f t="shared" si="0"/>
        <v>4.5</v>
      </c>
      <c r="M8">
        <f>L8+0.5</f>
        <v>5</v>
      </c>
    </row>
    <row r="9" spans="2:26" x14ac:dyDescent="0.3">
      <c r="B9" t="s">
        <v>3</v>
      </c>
      <c r="C9" s="1">
        <v>1.8E-3</v>
      </c>
      <c r="D9">
        <v>0.20599999999999999</v>
      </c>
      <c r="E9">
        <v>0.23499999999999999</v>
      </c>
      <c r="F9">
        <v>0.2389</v>
      </c>
      <c r="G9">
        <v>0.2344</v>
      </c>
      <c r="H9">
        <v>0.24060000000000001</v>
      </c>
      <c r="I9">
        <v>0.24149999999999999</v>
      </c>
      <c r="J9">
        <v>0.24229999999999999</v>
      </c>
      <c r="K9">
        <v>0.24310000000000001</v>
      </c>
      <c r="L9">
        <v>0.24379999999999999</v>
      </c>
      <c r="M9">
        <v>0.2445</v>
      </c>
    </row>
    <row r="10" spans="2:26" x14ac:dyDescent="0.3">
      <c r="B10" t="s">
        <v>4</v>
      </c>
      <c r="C10" s="1">
        <v>2.5999999999999999E-3</v>
      </c>
      <c r="D10">
        <v>0.35310000000000002</v>
      </c>
      <c r="E10">
        <v>1.302</v>
      </c>
      <c r="F10">
        <v>1.4074</v>
      </c>
      <c r="G10">
        <v>1.4266000000000001</v>
      </c>
      <c r="H10">
        <v>1.4363999999999999</v>
      </c>
      <c r="I10">
        <v>1.4437</v>
      </c>
      <c r="J10">
        <v>1.4495</v>
      </c>
      <c r="K10">
        <v>1.4539</v>
      </c>
      <c r="L10">
        <v>1.4582999999999999</v>
      </c>
      <c r="M10">
        <v>1.4661999999999999</v>
      </c>
    </row>
    <row r="11" spans="2:26" x14ac:dyDescent="0.3">
      <c r="B11" t="s">
        <v>5</v>
      </c>
      <c r="C11" s="1">
        <v>2.7799999999999999E-3</v>
      </c>
      <c r="D11">
        <v>0.38990000000000002</v>
      </c>
      <c r="E11">
        <v>2.173</v>
      </c>
      <c r="F11">
        <v>2.8746999999999998</v>
      </c>
      <c r="G11">
        <v>3.2170000000000001</v>
      </c>
      <c r="H11">
        <v>3.32</v>
      </c>
      <c r="I11">
        <v>3.3549000000000002</v>
      </c>
      <c r="J11">
        <v>3.3752</v>
      </c>
      <c r="K11">
        <v>3.3896000000000002</v>
      </c>
      <c r="L11">
        <v>3.4011999999999998</v>
      </c>
      <c r="M11">
        <v>3.4119999999999999</v>
      </c>
    </row>
    <row r="12" spans="2:26" x14ac:dyDescent="0.3">
      <c r="B12" t="s">
        <v>6</v>
      </c>
      <c r="C12" s="1">
        <v>2.9499999999999999E-3</v>
      </c>
      <c r="D12">
        <v>1.4472</v>
      </c>
      <c r="E12">
        <v>2.7262</v>
      </c>
      <c r="F12">
        <v>3.8573</v>
      </c>
      <c r="G12">
        <v>4.7356999999999996</v>
      </c>
      <c r="H12">
        <v>5.6929999999999996</v>
      </c>
      <c r="I12">
        <v>5.8129999999999997</v>
      </c>
      <c r="J12">
        <v>5.8639999999999999</v>
      </c>
      <c r="K12">
        <v>5.8979999999999997</v>
      </c>
      <c r="L12">
        <v>5.9089999999999998</v>
      </c>
      <c r="M12">
        <v>5.9240000000000004</v>
      </c>
    </row>
    <row r="14" spans="2:26" x14ac:dyDescent="0.3">
      <c r="C14" t="s">
        <v>1</v>
      </c>
    </row>
    <row r="15" spans="2:26" x14ac:dyDescent="0.3">
      <c r="C15" s="1">
        <v>1</v>
      </c>
      <c r="D15" s="1">
        <f t="shared" ref="D15:W15" si="1">C15+0.1</f>
        <v>1.1000000000000001</v>
      </c>
      <c r="E15" s="1">
        <f t="shared" si="1"/>
        <v>1.2000000000000002</v>
      </c>
      <c r="F15" s="1">
        <f t="shared" si="1"/>
        <v>1.3000000000000003</v>
      </c>
      <c r="G15" s="1">
        <f t="shared" si="1"/>
        <v>1.4000000000000004</v>
      </c>
      <c r="H15" s="1">
        <f t="shared" si="1"/>
        <v>1.5000000000000004</v>
      </c>
      <c r="I15" s="1">
        <f t="shared" si="1"/>
        <v>1.6000000000000005</v>
      </c>
      <c r="J15" s="1">
        <f t="shared" si="1"/>
        <v>1.7000000000000006</v>
      </c>
      <c r="K15" s="1">
        <f t="shared" si="1"/>
        <v>1.8000000000000007</v>
      </c>
      <c r="L15" s="1">
        <f t="shared" si="1"/>
        <v>1.9000000000000008</v>
      </c>
      <c r="M15" s="1">
        <f t="shared" si="1"/>
        <v>2.0000000000000009</v>
      </c>
      <c r="N15" s="1">
        <f t="shared" si="1"/>
        <v>2.100000000000001</v>
      </c>
      <c r="O15" s="1">
        <f t="shared" si="1"/>
        <v>2.2000000000000011</v>
      </c>
      <c r="P15" s="1">
        <f t="shared" si="1"/>
        <v>2.3000000000000012</v>
      </c>
      <c r="Q15" s="1">
        <f t="shared" si="1"/>
        <v>2.4000000000000012</v>
      </c>
      <c r="R15" s="1">
        <f t="shared" si="1"/>
        <v>2.5000000000000013</v>
      </c>
      <c r="S15" s="1">
        <f t="shared" si="1"/>
        <v>2.6000000000000014</v>
      </c>
      <c r="T15" s="1">
        <f t="shared" si="1"/>
        <v>2.7000000000000015</v>
      </c>
      <c r="U15" s="1">
        <f t="shared" si="1"/>
        <v>2.8000000000000016</v>
      </c>
      <c r="V15" s="1">
        <f t="shared" si="1"/>
        <v>2.9000000000000017</v>
      </c>
      <c r="W15" s="1">
        <f t="shared" si="1"/>
        <v>3.0000000000000018</v>
      </c>
      <c r="X15" s="1">
        <f t="shared" ref="X15:Z15" si="2">W15+0.1</f>
        <v>3.1000000000000019</v>
      </c>
      <c r="Y15" s="1">
        <f t="shared" si="2"/>
        <v>3.200000000000002</v>
      </c>
      <c r="Z15" s="1">
        <f t="shared" si="2"/>
        <v>3.300000000000002</v>
      </c>
    </row>
    <row r="16" spans="2:26" x14ac:dyDescent="0.3">
      <c r="B16" t="s">
        <v>7</v>
      </c>
      <c r="C16" s="1">
        <v>2.0000000000000002E-5</v>
      </c>
      <c r="D16" s="1">
        <v>6.0000000000000002E-5</v>
      </c>
      <c r="E16" s="1">
        <v>3.2000000000000003E-4</v>
      </c>
      <c r="F16" s="1">
        <v>1.8E-3</v>
      </c>
      <c r="G16" s="1">
        <v>6.7400000000000003E-3</v>
      </c>
      <c r="H16" s="1">
        <v>1.9060000000000001E-2</v>
      </c>
      <c r="I16" s="1">
        <v>4.2250000000000003E-2</v>
      </c>
      <c r="J16" s="1">
        <v>7.4910000000000004E-2</v>
      </c>
      <c r="K16" s="1">
        <v>0.115</v>
      </c>
      <c r="L16" s="1">
        <v>0.17799999999999999</v>
      </c>
      <c r="M16" s="1">
        <v>0.24199999999999999</v>
      </c>
      <c r="N16" s="1">
        <v>0.318</v>
      </c>
      <c r="O16" s="1">
        <v>0.40699999999999997</v>
      </c>
      <c r="P16">
        <v>0.497</v>
      </c>
      <c r="Q16">
        <v>0.60699999999999998</v>
      </c>
      <c r="R16">
        <v>0.73099999999999998</v>
      </c>
      <c r="S16">
        <v>0.85299999999999998</v>
      </c>
      <c r="T16">
        <v>0.98099999999999998</v>
      </c>
      <c r="U16">
        <v>1.1319999999999999</v>
      </c>
      <c r="V16">
        <v>1.276</v>
      </c>
      <c r="W16">
        <v>1.4470000000000001</v>
      </c>
      <c r="X16">
        <v>1.605</v>
      </c>
      <c r="Y16">
        <v>1.7769999999999999</v>
      </c>
      <c r="Z16">
        <v>1.9650000000000001</v>
      </c>
    </row>
    <row r="18" spans="2:26" x14ac:dyDescent="0.3">
      <c r="B18">
        <v>3.3</v>
      </c>
    </row>
    <row r="22" spans="2:26" x14ac:dyDescent="0.3">
      <c r="B22" t="s">
        <v>2</v>
      </c>
    </row>
    <row r="23" spans="2:26" x14ac:dyDescent="0.3">
      <c r="C23" t="s">
        <v>1</v>
      </c>
    </row>
    <row r="24" spans="2:26" x14ac:dyDescent="0.3">
      <c r="C24">
        <v>0</v>
      </c>
      <c r="D24">
        <f>C24+0.5</f>
        <v>0.5</v>
      </c>
      <c r="E24">
        <f t="shared" ref="E24:J24" si="3">D24+0.5</f>
        <v>1</v>
      </c>
      <c r="F24">
        <f t="shared" si="3"/>
        <v>1.5</v>
      </c>
      <c r="G24">
        <f t="shared" si="3"/>
        <v>2</v>
      </c>
      <c r="H24">
        <f t="shared" si="3"/>
        <v>2.5</v>
      </c>
      <c r="I24">
        <f t="shared" si="3"/>
        <v>3</v>
      </c>
      <c r="J24">
        <f t="shared" si="3"/>
        <v>3.5</v>
      </c>
      <c r="K24">
        <f>J24+0.5</f>
        <v>4</v>
      </c>
      <c r="L24">
        <f t="shared" ref="L24" si="4">K24+0.5</f>
        <v>4.5</v>
      </c>
      <c r="M24">
        <f>L24+0.5</f>
        <v>5</v>
      </c>
    </row>
    <row r="25" spans="2:26" x14ac:dyDescent="0.3">
      <c r="B25" t="s">
        <v>8</v>
      </c>
      <c r="C25" s="1">
        <v>1.6199999999999999E-3</v>
      </c>
      <c r="D25">
        <v>0.19059999999999999</v>
      </c>
      <c r="E25">
        <v>0.28420000000000001</v>
      </c>
      <c r="F25">
        <v>0.30930000000000002</v>
      </c>
      <c r="G25">
        <v>0.32419999999999999</v>
      </c>
      <c r="H25">
        <v>0.33729999999999999</v>
      </c>
      <c r="I25">
        <v>0.3488</v>
      </c>
      <c r="J25">
        <v>0.35949999999999999</v>
      </c>
      <c r="K25">
        <v>0.36980000000000002</v>
      </c>
      <c r="L25">
        <v>0.3795</v>
      </c>
      <c r="M25">
        <v>0.38879999999999998</v>
      </c>
    </row>
    <row r="26" spans="2:26" x14ac:dyDescent="0.3">
      <c r="B26" t="s">
        <v>9</v>
      </c>
      <c r="C26" s="1">
        <v>2.2699999999999999E-3</v>
      </c>
      <c r="D26">
        <v>0.60699999999999998</v>
      </c>
      <c r="E26">
        <v>1.0407999999999999</v>
      </c>
      <c r="F26">
        <v>1.3071999999999999</v>
      </c>
      <c r="G26">
        <v>1.4257</v>
      </c>
      <c r="H26">
        <v>1.4903999999999999</v>
      </c>
      <c r="I26">
        <v>1.5398000000000001</v>
      </c>
      <c r="J26">
        <v>1.5824</v>
      </c>
      <c r="K26">
        <v>1.6216999999999999</v>
      </c>
      <c r="L26">
        <v>1.6583000000000001</v>
      </c>
      <c r="M26">
        <v>1.6930000000000001</v>
      </c>
    </row>
    <row r="27" spans="2:26" x14ac:dyDescent="0.3">
      <c r="B27" t="s">
        <v>10</v>
      </c>
      <c r="C27" s="1">
        <v>2.5500000000000002E-3</v>
      </c>
      <c r="D27">
        <v>0.34300000000000003</v>
      </c>
      <c r="E27">
        <v>1.5660000000000001</v>
      </c>
      <c r="F27">
        <v>2.1756000000000002</v>
      </c>
      <c r="G27">
        <v>2.6303000000000001</v>
      </c>
      <c r="H27">
        <v>2.9512</v>
      </c>
      <c r="I27">
        <v>3.1444000000000001</v>
      </c>
      <c r="J27">
        <v>3.2625999999999999</v>
      </c>
      <c r="K27">
        <v>3.3532999999999999</v>
      </c>
      <c r="L27">
        <v>3.4314</v>
      </c>
      <c r="M27">
        <v>3.5009000000000001</v>
      </c>
    </row>
    <row r="28" spans="2:26" x14ac:dyDescent="0.3">
      <c r="B28" t="s">
        <v>11</v>
      </c>
      <c r="C28" s="1">
        <v>2.7100000000000002E-3</v>
      </c>
      <c r="D28">
        <v>1.026</v>
      </c>
      <c r="E28">
        <v>1.9503999999999999</v>
      </c>
      <c r="F28">
        <v>2.8035999999999999</v>
      </c>
      <c r="G28">
        <v>3.5308999999999999</v>
      </c>
      <c r="H28">
        <v>4.1681999999999997</v>
      </c>
      <c r="I28">
        <v>5.0199999999999996</v>
      </c>
      <c r="J28">
        <v>5.31</v>
      </c>
      <c r="K28">
        <v>5.5019999999999998</v>
      </c>
      <c r="L28">
        <v>5.6449999999999996</v>
      </c>
      <c r="M28">
        <v>5.7679999999999998</v>
      </c>
    </row>
    <row r="30" spans="2:26" x14ac:dyDescent="0.3">
      <c r="C30" t="s">
        <v>1</v>
      </c>
    </row>
    <row r="31" spans="2:26" x14ac:dyDescent="0.3">
      <c r="C31" s="1">
        <v>1</v>
      </c>
      <c r="D31" s="1">
        <f t="shared" ref="D31:W31" si="5">C31+0.1</f>
        <v>1.1000000000000001</v>
      </c>
      <c r="E31" s="1">
        <f t="shared" si="5"/>
        <v>1.2000000000000002</v>
      </c>
      <c r="F31" s="1">
        <f t="shared" si="5"/>
        <v>1.3000000000000003</v>
      </c>
      <c r="G31" s="1">
        <f t="shared" si="5"/>
        <v>1.4000000000000004</v>
      </c>
      <c r="H31" s="1">
        <f t="shared" si="5"/>
        <v>1.5000000000000004</v>
      </c>
      <c r="I31" s="1">
        <f t="shared" si="5"/>
        <v>1.6000000000000005</v>
      </c>
      <c r="J31" s="1">
        <f t="shared" si="5"/>
        <v>1.7000000000000006</v>
      </c>
      <c r="K31" s="1">
        <f t="shared" si="5"/>
        <v>1.8000000000000007</v>
      </c>
      <c r="L31" s="1">
        <f t="shared" si="5"/>
        <v>1.9000000000000008</v>
      </c>
      <c r="M31" s="1">
        <f t="shared" si="5"/>
        <v>2.0000000000000009</v>
      </c>
      <c r="N31" s="1">
        <f t="shared" si="5"/>
        <v>2.100000000000001</v>
      </c>
      <c r="O31" s="1">
        <f t="shared" si="5"/>
        <v>2.2000000000000011</v>
      </c>
      <c r="P31" s="1">
        <f t="shared" si="5"/>
        <v>2.3000000000000012</v>
      </c>
      <c r="Q31" s="1">
        <f t="shared" si="5"/>
        <v>2.4000000000000012</v>
      </c>
      <c r="R31" s="1">
        <f t="shared" si="5"/>
        <v>2.5000000000000013</v>
      </c>
      <c r="S31" s="1">
        <f t="shared" si="5"/>
        <v>2.6000000000000014</v>
      </c>
      <c r="T31" s="1">
        <f t="shared" si="5"/>
        <v>2.7000000000000015</v>
      </c>
      <c r="U31" s="1">
        <f t="shared" si="5"/>
        <v>2.8000000000000016</v>
      </c>
      <c r="V31" s="1">
        <f t="shared" si="5"/>
        <v>2.9000000000000017</v>
      </c>
      <c r="W31" s="1">
        <f t="shared" si="5"/>
        <v>3.0000000000000018</v>
      </c>
      <c r="X31" s="1">
        <f t="shared" ref="X31:Z31" si="6">W31+0.1</f>
        <v>3.1000000000000019</v>
      </c>
      <c r="Y31" s="1">
        <f t="shared" si="6"/>
        <v>3.200000000000002</v>
      </c>
      <c r="Z31" s="1">
        <f t="shared" si="6"/>
        <v>3.300000000000002</v>
      </c>
    </row>
    <row r="32" spans="2:26" x14ac:dyDescent="0.3">
      <c r="B32" t="s">
        <v>12</v>
      </c>
      <c r="C32" s="1">
        <v>1.0000000000000001E-5</v>
      </c>
      <c r="D32" s="1">
        <v>1.2999999999999999E-4</v>
      </c>
      <c r="E32" s="1">
        <v>1.24E-3</v>
      </c>
      <c r="F32" s="1">
        <v>8.6199999999999992E-3</v>
      </c>
      <c r="G32" s="1">
        <v>2.554E-2</v>
      </c>
      <c r="H32" s="1">
        <v>5.4699999999999999E-2</v>
      </c>
      <c r="I32" s="1">
        <v>9.6799999999999997E-2</v>
      </c>
      <c r="J32" s="1">
        <v>0.14699999999999999</v>
      </c>
      <c r="K32" s="1">
        <v>0.20200000000000001</v>
      </c>
      <c r="L32" s="1">
        <v>0.28000000000000003</v>
      </c>
      <c r="M32" s="1">
        <v>0.35499999999999998</v>
      </c>
      <c r="N32" s="1">
        <v>0.439</v>
      </c>
      <c r="O32">
        <v>0.54800000000000004</v>
      </c>
      <c r="P32">
        <v>0.64500000000000002</v>
      </c>
      <c r="Q32">
        <v>0.75800000000000001</v>
      </c>
      <c r="R32">
        <v>0.88300000000000001</v>
      </c>
      <c r="S32">
        <v>1.004</v>
      </c>
      <c r="T32">
        <v>1.1279999999999999</v>
      </c>
      <c r="U32">
        <v>1.2729999999999999</v>
      </c>
      <c r="V32">
        <v>1.4079999999999999</v>
      </c>
      <c r="W32">
        <v>1.5669999999999999</v>
      </c>
      <c r="X32">
        <v>1.7110000000000001</v>
      </c>
      <c r="Y32">
        <v>1.8640000000000001</v>
      </c>
      <c r="Z32">
        <v>2.028</v>
      </c>
    </row>
    <row r="35" spans="3:15" x14ac:dyDescent="0.3">
      <c r="C35" t="s">
        <v>1</v>
      </c>
      <c r="D35" s="2" t="s">
        <v>17</v>
      </c>
      <c r="E35" s="2"/>
      <c r="F35" s="2"/>
      <c r="G35" s="2" t="s">
        <v>16</v>
      </c>
      <c r="H35" s="2"/>
      <c r="I35" s="2"/>
      <c r="J35" s="2" t="s">
        <v>15</v>
      </c>
      <c r="K35" s="2"/>
      <c r="L35" s="2"/>
    </row>
    <row r="36" spans="3:15" x14ac:dyDescent="0.3">
      <c r="D36" t="s">
        <v>13</v>
      </c>
      <c r="E36" t="s">
        <v>14</v>
      </c>
      <c r="F36" t="s">
        <v>18</v>
      </c>
      <c r="G36" t="s">
        <v>13</v>
      </c>
      <c r="H36" t="s">
        <v>14</v>
      </c>
      <c r="I36" t="s">
        <v>18</v>
      </c>
      <c r="J36" t="s">
        <v>13</v>
      </c>
      <c r="K36" t="s">
        <v>14</v>
      </c>
      <c r="L36" t="s">
        <v>18</v>
      </c>
    </row>
    <row r="37" spans="3:15" x14ac:dyDescent="0.3">
      <c r="C37" t="s">
        <v>3</v>
      </c>
      <c r="D37">
        <v>0.2389</v>
      </c>
      <c r="E37">
        <v>0.32300000000000001</v>
      </c>
      <c r="F37">
        <f>(E37-D37)/D37*100</f>
        <v>35.20301381331101</v>
      </c>
      <c r="G37">
        <v>0.24149999999999999</v>
      </c>
      <c r="H37">
        <v>0.32700000000000001</v>
      </c>
      <c r="I37">
        <f>(H37-G37)/G37*100</f>
        <v>35.403726708074544</v>
      </c>
      <c r="J37">
        <v>0.24379999999999999</v>
      </c>
      <c r="K37">
        <v>0.33</v>
      </c>
      <c r="L37">
        <f>(K37-J37)/J37*100</f>
        <v>35.356849876948331</v>
      </c>
    </row>
    <row r="38" spans="3:15" x14ac:dyDescent="0.3">
      <c r="C38" t="s">
        <v>4</v>
      </c>
      <c r="D38">
        <v>1.4074</v>
      </c>
      <c r="E38">
        <v>1.36</v>
      </c>
      <c r="F38">
        <f t="shared" ref="F38:F40" si="7">(E38-D38)/D38*100</f>
        <v>-3.3679124626971637</v>
      </c>
      <c r="G38">
        <v>1.4437</v>
      </c>
      <c r="H38">
        <v>1.44</v>
      </c>
      <c r="I38">
        <f t="shared" ref="I38:I40" si="8">(H38-G38)/G38*100</f>
        <v>-0.25628593198033084</v>
      </c>
      <c r="J38">
        <v>1.4582999999999999</v>
      </c>
      <c r="K38">
        <v>1.46</v>
      </c>
      <c r="L38">
        <f t="shared" ref="L38:L40" si="9">(K38-J38)/J38*100</f>
        <v>0.11657409312213091</v>
      </c>
    </row>
    <row r="39" spans="3:15" x14ac:dyDescent="0.3">
      <c r="C39" t="s">
        <v>5</v>
      </c>
      <c r="D39">
        <v>2.8746999999999998</v>
      </c>
      <c r="E39">
        <v>2.54</v>
      </c>
      <c r="F39">
        <f t="shared" si="7"/>
        <v>-11.642954047378849</v>
      </c>
      <c r="G39">
        <v>3.3549000000000002</v>
      </c>
      <c r="H39">
        <v>3.35</v>
      </c>
      <c r="I39">
        <f t="shared" si="8"/>
        <v>-0.14605502399475773</v>
      </c>
      <c r="J39">
        <v>3.4011999999999998</v>
      </c>
      <c r="K39">
        <v>3.39</v>
      </c>
      <c r="L39">
        <f t="shared" si="9"/>
        <v>-0.32929554274960765</v>
      </c>
    </row>
    <row r="40" spans="3:15" x14ac:dyDescent="0.3">
      <c r="C40" t="s">
        <v>6</v>
      </c>
      <c r="D40">
        <v>3.8573</v>
      </c>
      <c r="E40">
        <v>3.72</v>
      </c>
      <c r="F40">
        <f t="shared" si="7"/>
        <v>-3.5594846135898104</v>
      </c>
      <c r="G40">
        <v>5.8129999999999997</v>
      </c>
      <c r="H40">
        <v>5.73</v>
      </c>
      <c r="I40">
        <f t="shared" si="8"/>
        <v>-1.4278341648030157</v>
      </c>
      <c r="J40">
        <v>5.9089999999999998</v>
      </c>
      <c r="K40">
        <v>6.12</v>
      </c>
      <c r="L40">
        <f t="shared" si="9"/>
        <v>3.5708241665256444</v>
      </c>
    </row>
    <row r="43" spans="3:15" x14ac:dyDescent="0.3">
      <c r="C43" t="s">
        <v>1</v>
      </c>
      <c r="D43" s="2" t="s">
        <v>20</v>
      </c>
      <c r="E43" s="2"/>
      <c r="F43" s="2"/>
      <c r="G43" s="2" t="s">
        <v>3</v>
      </c>
      <c r="H43" s="2"/>
      <c r="I43" s="2"/>
      <c r="J43" s="2" t="s">
        <v>21</v>
      </c>
      <c r="K43" s="2"/>
      <c r="L43" s="2"/>
      <c r="M43" s="2" t="s">
        <v>4</v>
      </c>
      <c r="N43" s="2"/>
      <c r="O43" s="2"/>
    </row>
    <row r="44" spans="3:15" x14ac:dyDescent="0.3">
      <c r="D44" t="s">
        <v>13</v>
      </c>
      <c r="E44" t="s">
        <v>14</v>
      </c>
      <c r="F44" t="s">
        <v>18</v>
      </c>
      <c r="G44" t="s">
        <v>13</v>
      </c>
      <c r="H44" t="s">
        <v>14</v>
      </c>
      <c r="I44" t="s">
        <v>18</v>
      </c>
      <c r="J44" t="s">
        <v>13</v>
      </c>
      <c r="K44" t="s">
        <v>14</v>
      </c>
      <c r="L44" t="s">
        <v>18</v>
      </c>
      <c r="M44" t="s">
        <v>13</v>
      </c>
      <c r="N44" t="s">
        <v>14</v>
      </c>
      <c r="O44" t="s">
        <v>18</v>
      </c>
    </row>
    <row r="45" spans="3:15" x14ac:dyDescent="0.3">
      <c r="C45" t="s">
        <v>19</v>
      </c>
      <c r="D45">
        <v>1.9060000000000001E-2</v>
      </c>
      <c r="E45">
        <v>6.59E-2</v>
      </c>
      <c r="F45">
        <f>(E45-D45)/D45*100</f>
        <v>245.75026232948582</v>
      </c>
      <c r="G45">
        <v>0.24199999999999999</v>
      </c>
      <c r="H45">
        <v>0.32700000000000001</v>
      </c>
      <c r="I45">
        <f>(H45-G45)/G45*100</f>
        <v>35.123966942148769</v>
      </c>
      <c r="J45">
        <v>0.73099999999999998</v>
      </c>
      <c r="K45">
        <v>0.78800000000000003</v>
      </c>
      <c r="L45">
        <f>(K45-J45)/J45*100</f>
        <v>7.7975376196990496</v>
      </c>
      <c r="M45">
        <v>1.4470000000000001</v>
      </c>
      <c r="N45">
        <v>1.45</v>
      </c>
      <c r="O45">
        <f>(N45-M45)/M45*100</f>
        <v>0.20732550103662001</v>
      </c>
    </row>
    <row r="49" spans="3:29" x14ac:dyDescent="0.3">
      <c r="Q49" t="s">
        <v>28</v>
      </c>
    </row>
    <row r="50" spans="3:29" x14ac:dyDescent="0.3">
      <c r="C50" t="s">
        <v>1</v>
      </c>
      <c r="D50" s="2" t="s">
        <v>22</v>
      </c>
      <c r="E50" s="2"/>
      <c r="F50" s="2"/>
      <c r="G50" s="2" t="s">
        <v>23</v>
      </c>
      <c r="H50" s="2"/>
      <c r="I50" s="2"/>
      <c r="J50" s="2" t="s">
        <v>24</v>
      </c>
      <c r="K50" s="2"/>
      <c r="L50" s="2"/>
      <c r="Q50" t="s">
        <v>1</v>
      </c>
      <c r="R50" s="2" t="s">
        <v>22</v>
      </c>
      <c r="S50" s="2"/>
      <c r="T50" s="2"/>
      <c r="U50" s="2" t="s">
        <v>23</v>
      </c>
      <c r="V50" s="2"/>
      <c r="W50" s="2"/>
      <c r="X50" s="2" t="s">
        <v>24</v>
      </c>
      <c r="Y50" s="2"/>
      <c r="Z50" s="2"/>
    </row>
    <row r="51" spans="3:29" x14ac:dyDescent="0.3">
      <c r="D51" t="s">
        <v>13</v>
      </c>
      <c r="E51" t="s">
        <v>27</v>
      </c>
      <c r="F51" t="s">
        <v>18</v>
      </c>
      <c r="G51" t="s">
        <v>13</v>
      </c>
      <c r="H51" t="s">
        <v>27</v>
      </c>
      <c r="I51" t="s">
        <v>18</v>
      </c>
      <c r="J51" t="s">
        <v>13</v>
      </c>
      <c r="K51" t="s">
        <v>27</v>
      </c>
      <c r="L51" t="s">
        <v>18</v>
      </c>
      <c r="R51" t="s">
        <v>13</v>
      </c>
      <c r="S51" t="s">
        <v>27</v>
      </c>
      <c r="T51" t="s">
        <v>18</v>
      </c>
      <c r="U51" t="s">
        <v>13</v>
      </c>
      <c r="V51" t="s">
        <v>27</v>
      </c>
      <c r="W51" t="s">
        <v>18</v>
      </c>
      <c r="X51" t="s">
        <v>13</v>
      </c>
      <c r="Y51" t="s">
        <v>27</v>
      </c>
      <c r="Z51" t="s">
        <v>18</v>
      </c>
    </row>
    <row r="52" spans="3:29" x14ac:dyDescent="0.3">
      <c r="C52" t="s">
        <v>8</v>
      </c>
      <c r="D52">
        <v>0.30930000000000002</v>
      </c>
      <c r="E52">
        <v>0.55000000000000004</v>
      </c>
      <c r="F52">
        <f>(E52-D52)/D52*100</f>
        <v>77.820885871322346</v>
      </c>
      <c r="G52">
        <v>0.3488</v>
      </c>
      <c r="H52">
        <v>0.59699999999999998</v>
      </c>
      <c r="I52">
        <f>(H52-G52)/G52*100</f>
        <v>71.158256880733944</v>
      </c>
      <c r="J52">
        <v>0.3795</v>
      </c>
      <c r="K52">
        <v>0.64500000000000002</v>
      </c>
      <c r="L52">
        <f>(K52-J52)/J52*100</f>
        <v>69.960474308300405</v>
      </c>
      <c r="Q52" t="s">
        <v>8</v>
      </c>
      <c r="R52">
        <v>0.30930000000000002</v>
      </c>
      <c r="S52">
        <v>0.54500000000000004</v>
      </c>
      <c r="T52">
        <f>(S52-R52)/R52*100</f>
        <v>76.204332363401221</v>
      </c>
      <c r="U52">
        <v>0.3488</v>
      </c>
      <c r="V52">
        <v>0.59299999999999997</v>
      </c>
      <c r="W52">
        <f>(V52-U52)/U52*100</f>
        <v>70.011467889908246</v>
      </c>
      <c r="X52">
        <v>0.3795</v>
      </c>
      <c r="Y52">
        <v>0.64</v>
      </c>
      <c r="Z52">
        <f>(Y52-X52)/X52*100</f>
        <v>68.642951251646906</v>
      </c>
    </row>
    <row r="53" spans="3:29" x14ac:dyDescent="0.3">
      <c r="C53" t="s">
        <v>9</v>
      </c>
      <c r="D53">
        <v>1.3071999999999999</v>
      </c>
      <c r="E53">
        <v>1.47</v>
      </c>
      <c r="F53">
        <f t="shared" ref="F53:F55" si="10">(E53-D53)/D53*100</f>
        <v>12.454100367197068</v>
      </c>
      <c r="G53">
        <v>1.5398000000000001</v>
      </c>
      <c r="H53">
        <v>1.83</v>
      </c>
      <c r="I53">
        <f t="shared" ref="I53:I55" si="11">(H53-G53)/G53*100</f>
        <v>18.846603454994153</v>
      </c>
      <c r="J53">
        <v>1.6583000000000001</v>
      </c>
      <c r="K53">
        <v>1.98</v>
      </c>
      <c r="L53">
        <f t="shared" ref="L53:L55" si="12">(K53-J53)/J53*100</f>
        <v>19.399384912259535</v>
      </c>
      <c r="Q53" t="s">
        <v>9</v>
      </c>
      <c r="R53">
        <v>1.3071999999999999</v>
      </c>
      <c r="S53">
        <v>1.26</v>
      </c>
      <c r="T53">
        <f t="shared" ref="T53:T55" si="13">(S53-R53)/R53*100</f>
        <v>-3.610771113831083</v>
      </c>
      <c r="U53">
        <v>1.5398000000000001</v>
      </c>
      <c r="V53">
        <v>1.79</v>
      </c>
      <c r="W53">
        <f t="shared" ref="W53:W55" si="14">(V53-U53)/U53*100</f>
        <v>16.248863488764773</v>
      </c>
      <c r="X53">
        <v>1.6583000000000001</v>
      </c>
      <c r="Y53">
        <v>1.93</v>
      </c>
      <c r="Z53">
        <f t="shared" ref="Z53:Z55" si="15">(Y53-X53)/X53*100</f>
        <v>16.384248929626715</v>
      </c>
    </row>
    <row r="54" spans="3:29" x14ac:dyDescent="0.3">
      <c r="C54" t="s">
        <v>10</v>
      </c>
      <c r="D54">
        <v>2.1756000000000002</v>
      </c>
      <c r="E54">
        <v>2.4</v>
      </c>
      <c r="F54">
        <f t="shared" si="10"/>
        <v>10.314396028681729</v>
      </c>
      <c r="G54">
        <v>3.1444000000000001</v>
      </c>
      <c r="H54">
        <v>3.7</v>
      </c>
      <c r="I54">
        <f t="shared" si="11"/>
        <v>17.669507696221856</v>
      </c>
      <c r="J54">
        <v>3.4314</v>
      </c>
      <c r="K54">
        <v>4.04</v>
      </c>
      <c r="L54">
        <f t="shared" si="12"/>
        <v>17.736200967535119</v>
      </c>
      <c r="Q54" t="s">
        <v>10</v>
      </c>
      <c r="R54">
        <v>2.1756000000000002</v>
      </c>
      <c r="S54">
        <v>1.79</v>
      </c>
      <c r="T54">
        <f t="shared" si="13"/>
        <v>-17.723846295274871</v>
      </c>
      <c r="U54">
        <v>3.1444000000000001</v>
      </c>
      <c r="V54">
        <v>3.17</v>
      </c>
      <c r="W54">
        <f t="shared" si="14"/>
        <v>0.81414578297925966</v>
      </c>
      <c r="X54">
        <v>3.4314</v>
      </c>
      <c r="Y54">
        <v>3.85</v>
      </c>
      <c r="Z54">
        <f t="shared" si="15"/>
        <v>12.199102407180746</v>
      </c>
    </row>
    <row r="55" spans="3:29" x14ac:dyDescent="0.3">
      <c r="C55" t="s">
        <v>11</v>
      </c>
      <c r="D55">
        <v>2.8035999999999999</v>
      </c>
      <c r="E55">
        <v>3.33</v>
      </c>
      <c r="F55">
        <f t="shared" si="10"/>
        <v>18.775859609074054</v>
      </c>
      <c r="G55">
        <v>5.0199999999999996</v>
      </c>
      <c r="H55">
        <v>5.73</v>
      </c>
      <c r="I55">
        <f t="shared" si="11"/>
        <v>14.143426294820735</v>
      </c>
      <c r="J55">
        <v>5.6449999999999996</v>
      </c>
      <c r="K55">
        <v>6.83</v>
      </c>
      <c r="L55">
        <f t="shared" si="12"/>
        <v>20.99202834366697</v>
      </c>
      <c r="Q55" t="s">
        <v>11</v>
      </c>
      <c r="R55">
        <v>2.8035999999999999</v>
      </c>
      <c r="S55">
        <v>2.2000000000000002</v>
      </c>
      <c r="T55">
        <f t="shared" si="13"/>
        <v>-21.529462120131249</v>
      </c>
      <c r="U55">
        <v>5.0199999999999996</v>
      </c>
      <c r="V55">
        <v>4.18</v>
      </c>
      <c r="W55">
        <f t="shared" si="14"/>
        <v>-16.733067729083665</v>
      </c>
      <c r="X55">
        <v>5.6449999999999996</v>
      </c>
      <c r="Y55">
        <v>5.79</v>
      </c>
      <c r="Z55">
        <f t="shared" si="15"/>
        <v>2.5686448184233921</v>
      </c>
    </row>
    <row r="58" spans="3:29" x14ac:dyDescent="0.3">
      <c r="C58" t="s">
        <v>1</v>
      </c>
      <c r="D58" s="2" t="s">
        <v>25</v>
      </c>
      <c r="E58" s="2"/>
      <c r="F58" s="2"/>
      <c r="G58" s="2" t="s">
        <v>8</v>
      </c>
      <c r="H58" s="2"/>
      <c r="I58" s="2"/>
      <c r="J58" s="2" t="s">
        <v>26</v>
      </c>
      <c r="K58" s="2"/>
      <c r="L58" s="2"/>
      <c r="M58" s="2" t="s">
        <v>9</v>
      </c>
      <c r="N58" s="2"/>
      <c r="O58" s="2"/>
      <c r="Q58" t="s">
        <v>1</v>
      </c>
      <c r="R58" s="2" t="s">
        <v>25</v>
      </c>
      <c r="S58" s="2"/>
      <c r="T58" s="2"/>
      <c r="U58" s="2" t="s">
        <v>8</v>
      </c>
      <c r="V58" s="2"/>
      <c r="W58" s="2"/>
      <c r="X58" s="2" t="s">
        <v>26</v>
      </c>
      <c r="Y58" s="2"/>
      <c r="Z58" s="2"/>
      <c r="AA58" s="2" t="s">
        <v>9</v>
      </c>
      <c r="AB58" s="2"/>
      <c r="AC58" s="2"/>
    </row>
    <row r="59" spans="3:29" x14ac:dyDescent="0.3">
      <c r="D59" t="s">
        <v>13</v>
      </c>
      <c r="E59" t="s">
        <v>27</v>
      </c>
      <c r="F59" t="s">
        <v>18</v>
      </c>
      <c r="G59" t="s">
        <v>13</v>
      </c>
      <c r="H59" t="s">
        <v>27</v>
      </c>
      <c r="I59" t="s">
        <v>18</v>
      </c>
      <c r="J59" t="s">
        <v>13</v>
      </c>
      <c r="K59" t="s">
        <v>27</v>
      </c>
      <c r="L59" t="s">
        <v>18</v>
      </c>
      <c r="M59" t="s">
        <v>13</v>
      </c>
      <c r="N59" t="s">
        <v>27</v>
      </c>
      <c r="O59" t="s">
        <v>18</v>
      </c>
      <c r="R59" t="s">
        <v>13</v>
      </c>
      <c r="S59" t="s">
        <v>27</v>
      </c>
      <c r="T59" t="s">
        <v>18</v>
      </c>
      <c r="U59" t="s">
        <v>13</v>
      </c>
      <c r="V59" t="s">
        <v>27</v>
      </c>
      <c r="W59" t="s">
        <v>18</v>
      </c>
      <c r="X59" t="s">
        <v>13</v>
      </c>
      <c r="Y59" t="s">
        <v>27</v>
      </c>
      <c r="Z59" t="s">
        <v>18</v>
      </c>
      <c r="AA59" t="s">
        <v>13</v>
      </c>
      <c r="AB59" t="s">
        <v>27</v>
      </c>
      <c r="AC59" t="s">
        <v>18</v>
      </c>
    </row>
    <row r="60" spans="3:29" x14ac:dyDescent="0.3">
      <c r="C60" t="s">
        <v>19</v>
      </c>
      <c r="D60">
        <v>5.4699999999999999E-2</v>
      </c>
      <c r="E60">
        <v>0.23699999999999999</v>
      </c>
      <c r="F60">
        <f>(E60-D60)/D60*100</f>
        <v>333.27239488116999</v>
      </c>
      <c r="G60">
        <v>0.35499999999999998</v>
      </c>
      <c r="H60">
        <v>0.60699999999999998</v>
      </c>
      <c r="I60">
        <f>(H60-G60)/G60*100</f>
        <v>70.985915492957758</v>
      </c>
      <c r="J60">
        <v>0.88300000000000001</v>
      </c>
      <c r="K60">
        <v>1.1499999999999999</v>
      </c>
      <c r="L60">
        <f>(K60-J60)/J60*100</f>
        <v>30.237825594563976</v>
      </c>
      <c r="M60">
        <v>1.5669999999999999</v>
      </c>
      <c r="N60">
        <v>1.86</v>
      </c>
      <c r="O60">
        <f>(N60-M60)/M60*100</f>
        <v>18.698149329929812</v>
      </c>
      <c r="Q60" t="s">
        <v>19</v>
      </c>
      <c r="R60">
        <v>5.4699999999999999E-2</v>
      </c>
      <c r="S60">
        <v>0.23300000000000001</v>
      </c>
      <c r="T60">
        <f>(S60-R60)/R60*100</f>
        <v>325.95978062157224</v>
      </c>
      <c r="U60">
        <v>0.35499999999999998</v>
      </c>
      <c r="V60">
        <v>0.60199999999999998</v>
      </c>
      <c r="W60">
        <f>(V60-U60)/U60*100</f>
        <v>69.577464788732399</v>
      </c>
      <c r="X60">
        <v>0.88300000000000001</v>
      </c>
      <c r="Y60">
        <v>1.1299999999999999</v>
      </c>
      <c r="Z60">
        <f>(Y60-X60)/X60*100</f>
        <v>27.97281993204982</v>
      </c>
      <c r="AA60">
        <v>1.5669999999999999</v>
      </c>
      <c r="AB60">
        <v>1.82</v>
      </c>
      <c r="AC60">
        <f>(AB60-AA60)/AA60*100</f>
        <v>16.145500957243147</v>
      </c>
    </row>
  </sheetData>
  <mergeCells count="21">
    <mergeCell ref="AA58:AC58"/>
    <mergeCell ref="D35:F35"/>
    <mergeCell ref="G35:I35"/>
    <mergeCell ref="J35:L35"/>
    <mergeCell ref="R50:T50"/>
    <mergeCell ref="U50:W50"/>
    <mergeCell ref="X50:Z50"/>
    <mergeCell ref="R58:T58"/>
    <mergeCell ref="U58:W58"/>
    <mergeCell ref="X58:Z58"/>
    <mergeCell ref="D58:F58"/>
    <mergeCell ref="G58:I58"/>
    <mergeCell ref="J58:L58"/>
    <mergeCell ref="M58:O58"/>
    <mergeCell ref="M43:O43"/>
    <mergeCell ref="J43:L43"/>
    <mergeCell ref="G43:I43"/>
    <mergeCell ref="D43:F43"/>
    <mergeCell ref="D50:F50"/>
    <mergeCell ref="G50:I50"/>
    <mergeCell ref="J50:L50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2018-12-22T13:38:06Z</dcterms:modified>
</cp:coreProperties>
</file>