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omework\VLSI\"/>
    </mc:Choice>
  </mc:AlternateContent>
  <xr:revisionPtr revIDLastSave="0" documentId="13_ncr:1_{2EBAA2F8-82C3-44E3-AE1B-FB597997AC6C}" xr6:coauthVersionLast="45" xr6:coauthVersionMax="45" xr10:uidLastSave="{00000000-0000-0000-0000-000000000000}"/>
  <bookViews>
    <workbookView xWindow="10545" yWindow="705" windowWidth="17580" windowHeight="11385" xr2:uid="{90B41A7D-F990-4A0A-9908-CB6C233AE4EB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7" i="1" l="1"/>
  <c r="H11" i="1"/>
  <c r="G11" i="1" l="1"/>
  <c r="O11" i="1" s="1"/>
  <c r="B10" i="1"/>
  <c r="B11" i="1" s="1"/>
  <c r="J11" i="1" s="1"/>
  <c r="A10" i="1"/>
  <c r="G12" i="1"/>
  <c r="F12" i="1"/>
  <c r="F11" i="1"/>
  <c r="N11" i="1" s="1"/>
  <c r="E11" i="1"/>
  <c r="M11" i="1" s="1"/>
  <c r="D11" i="1"/>
  <c r="L11" i="1" s="1"/>
  <c r="C11" i="1"/>
  <c r="K11" i="1" s="1"/>
  <c r="B7" i="1"/>
  <c r="J7" i="1" s="1"/>
  <c r="A7" i="1"/>
  <c r="I7" i="1" s="1"/>
  <c r="J8" i="1" s="1"/>
  <c r="G3" i="1"/>
  <c r="O3" i="1" s="1"/>
  <c r="J3" i="1"/>
  <c r="N3" i="1"/>
  <c r="K3" i="1"/>
  <c r="H8" i="1"/>
  <c r="H4" i="1"/>
  <c r="A3" i="1"/>
  <c r="I3" i="1" s="1"/>
  <c r="J4" i="1" s="1"/>
  <c r="G8" i="1"/>
  <c r="F8" i="1"/>
  <c r="G4" i="1"/>
  <c r="F4" i="1"/>
  <c r="C7" i="1"/>
  <c r="K7" i="1" s="1"/>
  <c r="D7" i="1"/>
  <c r="L7" i="1" s="1"/>
  <c r="E7" i="1"/>
  <c r="M7" i="1" s="1"/>
  <c r="F7" i="1"/>
  <c r="N7" i="1" s="1"/>
  <c r="G7" i="1"/>
  <c r="O7" i="1" s="1"/>
  <c r="B3" i="1"/>
  <c r="C3" i="1"/>
  <c r="D3" i="1"/>
  <c r="L3" i="1" s="1"/>
  <c r="E3" i="1"/>
  <c r="M3" i="1" s="1"/>
  <c r="F3" i="1"/>
  <c r="A11" i="1" l="1"/>
  <c r="I11" i="1" s="1"/>
  <c r="J12" i="1" s="1"/>
</calcChain>
</file>

<file path=xl/sharedStrings.xml><?xml version="1.0" encoding="utf-8"?>
<sst xmlns="http://schemas.openxmlformats.org/spreadsheetml/2006/main" count="24" uniqueCount="10">
  <si>
    <t>in</t>
    <phoneticPr fontId="1" type="noConversion"/>
  </si>
  <si>
    <t>n1</t>
    <phoneticPr fontId="1" type="noConversion"/>
  </si>
  <si>
    <t>n2</t>
  </si>
  <si>
    <t>n3</t>
  </si>
  <si>
    <t>n4</t>
  </si>
  <si>
    <t>n5</t>
  </si>
  <si>
    <t>n6</t>
  </si>
  <si>
    <t>out</t>
    <phoneticPr fontId="1" type="noConversion"/>
  </si>
  <si>
    <t>closed loop</t>
    <phoneticPr fontId="1" type="noConversion"/>
  </si>
  <si>
    <t>open loop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</si>
</sst>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1" fontId="2" fillId="0" borderId="0" xfId="0" applyNumberFormat="1" applyFont="1">
      <alignment vertical="center"/>
    </xf>
    <xf numFmtId="11" fontId="0" fillId="0" borderId="0" xfId="0" applyNumberFormat="1">
      <alignment vertical="center"/>
    </xf>
    <xf numFmtId="0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41460-D6C2-49AA-A8FD-C96F54867F0D}">
  <dimension ref="A1:O12"/>
  <sheetViews>
    <sheetView tabSelected="1" workbookViewId="0">
      <selection activeCell="H7" sqref="H7"/>
    </sheetView>
  </sheetViews>
  <sheetFormatPr defaultRowHeight="16.5" x14ac:dyDescent="0.25"/>
  <cols>
    <col min="9" max="9" width="9.75" bestFit="1" customWidth="1"/>
    <col min="10" max="10" width="9.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8</v>
      </c>
    </row>
    <row r="2" spans="1:15" x14ac:dyDescent="0.25">
      <c r="A2" s="1">
        <v>9.3226299999999994E-11</v>
      </c>
      <c r="B2" s="2">
        <v>1.91875E-14</v>
      </c>
      <c r="C2" s="2">
        <v>6.8038200000000002E-14</v>
      </c>
      <c r="D2" s="1">
        <v>3.0700360000000001E-13</v>
      </c>
      <c r="E2" s="2">
        <v>1.0886E-12</v>
      </c>
      <c r="F2" s="1">
        <v>4.9120999999999996E-12</v>
      </c>
      <c r="G2" s="1">
        <v>1.6770600000000001E-11</v>
      </c>
    </row>
    <row r="3" spans="1:15" x14ac:dyDescent="0.25">
      <c r="A3" s="2">
        <f>B2/A2</f>
        <v>2.0581638443229003E-4</v>
      </c>
      <c r="B3" s="2">
        <f>C2/B2</f>
        <v>3.5459648208469057</v>
      </c>
      <c r="C3" s="2">
        <f t="shared" ref="C3:F3" si="0">D2/C2</f>
        <v>4.5122240153325635</v>
      </c>
      <c r="D3" s="2">
        <f t="shared" si="0"/>
        <v>3.5458867583311724</v>
      </c>
      <c r="E3" s="2">
        <f t="shared" si="0"/>
        <v>4.5123093882050336</v>
      </c>
      <c r="F3" s="2">
        <f t="shared" si="0"/>
        <v>3.4141405916003342</v>
      </c>
      <c r="G3" s="2">
        <f>A2/G2</f>
        <v>5.5589126208960913</v>
      </c>
      <c r="I3" s="2">
        <f>A3*B4</f>
        <v>2.0581638443229003E-4</v>
      </c>
      <c r="J3" s="2">
        <f>B3*C4</f>
        <v>14.183859283387623</v>
      </c>
      <c r="K3" s="2">
        <f>C3*D4</f>
        <v>72.195584245321015</v>
      </c>
      <c r="L3" s="2">
        <f t="shared" ref="L3:N3" si="1">D3*E4</f>
        <v>226.93675253319503</v>
      </c>
      <c r="M3" s="2">
        <f t="shared" si="1"/>
        <v>1155.1512033804886</v>
      </c>
      <c r="N3" s="2">
        <f t="shared" si="1"/>
        <v>3496.0799657987423</v>
      </c>
      <c r="O3" s="2">
        <f>G3*H4</f>
        <v>22769.30609519039</v>
      </c>
    </row>
    <row r="4" spans="1:15" x14ac:dyDescent="0.25">
      <c r="B4">
        <v>1</v>
      </c>
      <c r="C4">
        <v>4</v>
      </c>
      <c r="D4">
        <v>16</v>
      </c>
      <c r="E4">
        <v>64</v>
      </c>
      <c r="F4">
        <f>64*4</f>
        <v>256</v>
      </c>
      <c r="G4">
        <f>256*4</f>
        <v>1024</v>
      </c>
      <c r="H4">
        <f>4096</f>
        <v>4096</v>
      </c>
      <c r="I4" s="2"/>
      <c r="J4" s="3">
        <f>SUM(I3:O3,B4:H4)</f>
        <v>33194.853666247909</v>
      </c>
    </row>
    <row r="5" spans="1:15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9</v>
      </c>
    </row>
    <row r="6" spans="1:15" x14ac:dyDescent="0.25">
      <c r="A6" s="2">
        <v>3.9284999999999998E-15</v>
      </c>
      <c r="B6" s="2">
        <v>1.70095E-14</v>
      </c>
      <c r="C6" s="1">
        <v>7.6750900000000003E-14</v>
      </c>
      <c r="D6" s="2">
        <v>2.721527E-13</v>
      </c>
      <c r="E6" s="2">
        <v>1.228E-12</v>
      </c>
      <c r="F6" s="1">
        <v>4.3544000000000001E-12</v>
      </c>
      <c r="G6" s="2">
        <v>1.9648199999999999E-11</v>
      </c>
      <c r="H6" s="2">
        <v>1.0334779999999999E-10</v>
      </c>
    </row>
    <row r="7" spans="1:15" x14ac:dyDescent="0.25">
      <c r="A7" s="3">
        <f>B6/A6</f>
        <v>4.3297696321751307</v>
      </c>
      <c r="B7" s="3">
        <f>C6/B6</f>
        <v>4.5122372791675245</v>
      </c>
      <c r="C7" s="3">
        <f t="shared" ref="C7:G7" si="2">D6/C6</f>
        <v>3.5459219370717476</v>
      </c>
      <c r="D7" s="3">
        <f t="shared" si="2"/>
        <v>4.5121727618355427</v>
      </c>
      <c r="E7" s="3">
        <f t="shared" si="2"/>
        <v>3.5459283387622151</v>
      </c>
      <c r="F7" s="3">
        <f t="shared" si="2"/>
        <v>4.51226345765203</v>
      </c>
      <c r="G7" s="3">
        <f t="shared" si="2"/>
        <v>5.2599118494315</v>
      </c>
      <c r="H7" s="3">
        <f>SUM(A7:G7)</f>
        <v>30.21820525609569</v>
      </c>
      <c r="I7" s="2">
        <f>A7*B8</f>
        <v>4.3297696321751307</v>
      </c>
      <c r="J7" s="2">
        <f>B7*C8</f>
        <v>18.048949116670098</v>
      </c>
      <c r="K7" s="2">
        <f t="shared" ref="K7:O7" si="3">C7*D8</f>
        <v>56.734750993147962</v>
      </c>
      <c r="L7" s="2">
        <f t="shared" si="3"/>
        <v>288.77905675747473</v>
      </c>
      <c r="M7" s="2">
        <f t="shared" si="3"/>
        <v>907.75765472312708</v>
      </c>
      <c r="N7" s="2">
        <f t="shared" si="3"/>
        <v>4620.5577806356787</v>
      </c>
      <c r="O7" s="2">
        <f t="shared" si="3"/>
        <v>21544.598935271424</v>
      </c>
    </row>
    <row r="8" spans="1:15" x14ac:dyDescent="0.25">
      <c r="B8">
        <v>1</v>
      </c>
      <c r="C8">
        <v>4</v>
      </c>
      <c r="D8">
        <v>16</v>
      </c>
      <c r="E8">
        <v>64</v>
      </c>
      <c r="F8">
        <f>64*4</f>
        <v>256</v>
      </c>
      <c r="G8">
        <f>256*4</f>
        <v>1024</v>
      </c>
      <c r="H8">
        <f>4096</f>
        <v>4096</v>
      </c>
      <c r="I8" s="2"/>
      <c r="J8" s="3">
        <f>SUM(I7:O7,B8:H8)</f>
        <v>32901.806897129696</v>
      </c>
    </row>
    <row r="9" spans="1:15" x14ac:dyDescent="0.25">
      <c r="A9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</row>
    <row r="10" spans="1:15" x14ac:dyDescent="0.25">
      <c r="A10" s="2">
        <f>0.0000000001033505</f>
        <v>1.033505E-10</v>
      </c>
      <c r="B10" s="2">
        <f>0.000000000000014551</f>
        <v>1.4551000000000002E-14</v>
      </c>
      <c r="C10" s="1">
        <v>7.6750900000000003E-14</v>
      </c>
      <c r="D10" s="2">
        <v>2.721527E-13</v>
      </c>
      <c r="E10" s="2">
        <v>1.228E-12</v>
      </c>
      <c r="F10" s="1">
        <v>4.3544000000000001E-12</v>
      </c>
      <c r="G10" s="2">
        <v>1.9648199999999999E-11</v>
      </c>
      <c r="H10" s="2"/>
    </row>
    <row r="11" spans="1:15" x14ac:dyDescent="0.25">
      <c r="A11" s="3">
        <f>B10/A10</f>
        <v>1.4079273927073406E-4</v>
      </c>
      <c r="B11" s="3">
        <f>C10/B10</f>
        <v>5.2746134286303343</v>
      </c>
      <c r="C11" s="3">
        <f t="shared" ref="C11" si="4">D10/C10</f>
        <v>3.5459219370717476</v>
      </c>
      <c r="D11" s="3">
        <f t="shared" ref="D11" si="5">E10/D10</f>
        <v>4.5121727618355427</v>
      </c>
      <c r="E11" s="3">
        <f t="shared" ref="E11" si="6">F10/E10</f>
        <v>3.5459283387622151</v>
      </c>
      <c r="F11" s="3">
        <f t="shared" ref="F11" si="7">G10/F10</f>
        <v>4.51226345765203</v>
      </c>
      <c r="G11" s="3">
        <f>A10/G10</f>
        <v>5.2600492665994851</v>
      </c>
      <c r="H11" s="3">
        <f>SUM(A11:G11)</f>
        <v>26.651089983290625</v>
      </c>
      <c r="I11" s="2">
        <f>A11*B12</f>
        <v>1.4079273927073406E-4</v>
      </c>
      <c r="J11" s="2">
        <f>B11*C12</f>
        <v>21.098453714521337</v>
      </c>
      <c r="K11" s="2">
        <f t="shared" ref="K11" si="8">C11*D12</f>
        <v>56.734750993147962</v>
      </c>
      <c r="L11" s="2">
        <f t="shared" ref="L11" si="9">D11*E12</f>
        <v>288.77905675747473</v>
      </c>
      <c r="M11" s="2">
        <f t="shared" ref="M11" si="10">E11*F12</f>
        <v>907.75765472312708</v>
      </c>
      <c r="N11" s="2">
        <f t="shared" ref="N11" si="11">F11*G12</f>
        <v>4620.5577806356787</v>
      </c>
      <c r="O11" s="2">
        <f t="shared" ref="O11" si="12">G11*H12</f>
        <v>21545.161795991491</v>
      </c>
    </row>
    <row r="12" spans="1:15" x14ac:dyDescent="0.25">
      <c r="B12">
        <v>1</v>
      </c>
      <c r="C12">
        <v>4</v>
      </c>
      <c r="D12">
        <v>16</v>
      </c>
      <c r="E12">
        <v>64</v>
      </c>
      <c r="F12">
        <f>64*4</f>
        <v>256</v>
      </c>
      <c r="G12">
        <f>256*4</f>
        <v>1024</v>
      </c>
      <c r="H12">
        <f>4096</f>
        <v>4096</v>
      </c>
      <c r="J12" s="3">
        <f>SUM(I11:O11,B12:H12)</f>
        <v>32901.089633608179</v>
      </c>
    </row>
  </sheetData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bowie wang</dc:creator>
  <cp:lastModifiedBy>bowie wang</cp:lastModifiedBy>
  <dcterms:created xsi:type="dcterms:W3CDTF">2019-11-22T09:54:52Z</dcterms:created>
  <dcterms:modified xsi:type="dcterms:W3CDTF">2019-11-29T06:20:39Z</dcterms:modified>
</cp:coreProperties>
</file>